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book\Documents\A ESTRATEGIK\A MUNICIPIOS\TLANEPANTLA\RESPALDO\TLA\CUENTA PUBLICA\obligaciones de transparencia\"/>
    </mc:Choice>
  </mc:AlternateContent>
  <bookViews>
    <workbookView xWindow="0" yWindow="0" windowWidth="23040" windowHeight="8490"/>
  </bookViews>
  <sheets>
    <sheet name="FAISMUN" sheetId="1" r:id="rId1"/>
    <sheet name="FORTAMUN" sheetId="3" r:id="rId2"/>
  </sheets>
  <definedNames>
    <definedName name="_xlnm.Print_Area" localSheetId="0">FAISMUN!$B$1:$J$25</definedName>
    <definedName name="_xlnm.Print_Area" localSheetId="1">FORTAMUN!$B$1:$J$31</definedName>
  </definedNames>
  <calcPr calcId="162913"/>
</workbook>
</file>

<file path=xl/calcChain.xml><?xml version="1.0" encoding="utf-8"?>
<calcChain xmlns="http://schemas.openxmlformats.org/spreadsheetml/2006/main">
  <c r="G23" i="1" l="1"/>
  <c r="G16" i="1"/>
  <c r="G9" i="1"/>
  <c r="I22" i="1" l="1"/>
  <c r="G22" i="1" s="1"/>
  <c r="G15" i="1"/>
  <c r="G11" i="1"/>
  <c r="G10" i="1"/>
  <c r="G8" i="1"/>
  <c r="D25" i="1"/>
  <c r="D24" i="1"/>
  <c r="D23" i="1"/>
  <c r="F22" i="1"/>
  <c r="D22" i="1" s="1"/>
  <c r="D18" i="1"/>
  <c r="D17" i="1"/>
  <c r="D16" i="1"/>
  <c r="D15" i="1"/>
  <c r="D11" i="1"/>
  <c r="D10" i="1"/>
  <c r="D9" i="1"/>
  <c r="D8" i="1"/>
  <c r="G15" i="3" l="1"/>
  <c r="G27" i="3"/>
  <c r="G31" i="3"/>
  <c r="G21" i="3" l="1"/>
  <c r="G10" i="3"/>
  <c r="G20" i="3" l="1"/>
  <c r="G26" i="3"/>
  <c r="G9" i="3"/>
  <c r="D27" i="3"/>
  <c r="D26" i="3"/>
  <c r="D31" i="3" l="1"/>
  <c r="D15" i="3"/>
  <c r="G22" i="3"/>
  <c r="D22" i="3"/>
  <c r="D21" i="3"/>
  <c r="D20" i="3"/>
  <c r="G19" i="3"/>
  <c r="D19" i="3"/>
  <c r="G8" i="3"/>
  <c r="G11" i="3"/>
  <c r="D9" i="3"/>
  <c r="D10" i="3"/>
  <c r="D11" i="3"/>
  <c r="D8" i="3"/>
</calcChain>
</file>

<file path=xl/sharedStrings.xml><?xml version="1.0" encoding="utf-8"?>
<sst xmlns="http://schemas.openxmlformats.org/spreadsheetml/2006/main" count="147" uniqueCount="43">
  <si>
    <t>Período</t>
  </si>
  <si>
    <t>Meta Planeada</t>
  </si>
  <si>
    <t>Meta Alcanzada</t>
  </si>
  <si>
    <t>Justificación de Variaciones</t>
  </si>
  <si>
    <t>1er. Trimestre</t>
  </si>
  <si>
    <t>3er. Trimestre</t>
  </si>
  <si>
    <t>4to. Trimestre</t>
  </si>
  <si>
    <t>FONDO DE APORTACIONES PARA EL FORTALECIMIENTO DE LOS MUNICIPIOS (FORTAMUN)</t>
  </si>
  <si>
    <t>Numerador</t>
  </si>
  <si>
    <t>Denominador</t>
  </si>
  <si>
    <t>2do. Trimestre</t>
  </si>
  <si>
    <t>Porcentaje de Otros Proyectos registrados en la MIDS</t>
  </si>
  <si>
    <t>Método de Cálculo</t>
  </si>
  <si>
    <t>Porcentaje de Proyectos de contribución directa registrados en la MIDS</t>
  </si>
  <si>
    <t>Porcentaje de proyectos complementarios registrados en la MIDS</t>
  </si>
  <si>
    <t>(Sumatoria de proyectos complementarios registrados en la MIDS al trimestre correspondiente/ Sumatorias de proyectos totales registrados en la MIDS al trimestre correspondiente)*100</t>
  </si>
  <si>
    <t>(Sumatoria de proyectos de contribución directa registrados en la MIDS al trimestre correspondiente/ Sumatorias de proyectos totales registrados en la MIDS al trimestre correspondiente)*100</t>
  </si>
  <si>
    <t>(Sumatoria de otros proyectos registrados en la MIDS al trimestre correspondiente/ Sumatorias de proyectos totales registrados en la MIDS al trimestre correspondiente)*100</t>
  </si>
  <si>
    <t>PLANEADO</t>
  </si>
  <si>
    <t>ALCANZADA</t>
  </si>
  <si>
    <t>FORMATO BASE PARA LA VALIDACION EN EL SISTEMA DE RECURSOS FEDERALES TRANSFERIDOS (SRFT)</t>
  </si>
  <si>
    <t>Tasa de variación del ingreso disponible del municipio o demarcación territorial de la Ciudad de México</t>
  </si>
  <si>
    <t>4to Trimestre</t>
  </si>
  <si>
    <t>Porcentaje de recursos FORTAMUN recibidos por municipios y demarcaciones territoriales de la Ciudad de México</t>
  </si>
  <si>
    <t>(Recursos transferidos del FORTAMUN al municipio o demarcación territorial de la Cuidad de México/ Monto anual aprobado del FORTAMUN en el municipio o demarcación territorial de la Ciudad de México )*100</t>
  </si>
  <si>
    <t>((Gasto ejercido en Obligaciones Financieras + Gasto ejercido en Pago por Derechos de Agua + Gasto ejercido en Seguridad Pública + Gasto ejercido en Inversión) / (Gasto total ejercido del FORTAMUN DF)) * 100</t>
  </si>
  <si>
    <t xml:space="preserve">(Recursos ministrados del FORTAMUN DF al municipio o demarcación territorial / Ingresos propios registrados por el municipio o demarcación territorial del Distrito Federal)
</t>
  </si>
  <si>
    <t>Índice en el Ejercicio de Recursos</t>
  </si>
  <si>
    <t>(Gasto ejercido del FORTAMUN DF por el municipio o demarcación territorial / Monto anual aprobado del FORTAMUN DF al municipio o demarcación territorial)*100</t>
  </si>
  <si>
    <t>Índice de Dependencia Financiera</t>
  </si>
  <si>
    <t>[(Ingreso disponible municipal o de la demarcación territorial de la Ciudad de México en el año t / Ingreso disponible municipal o de la demarcación territorial de la Ciudad de México del año t-1)-1]*100</t>
  </si>
  <si>
    <t>Índice de Aplicación Prioritaria de Recursos</t>
  </si>
  <si>
    <t>INDICADORES 2023</t>
  </si>
  <si>
    <t>FAIS MUNICIPAL Y DE LAS DEMARCACIONES TERRITORIALES DEL DISTRITO FEDERAL (FAISMUN)</t>
  </si>
  <si>
    <t xml:space="preserve"> MUNICIPIO DE TLANEPANTLA</t>
  </si>
  <si>
    <t>NO SE HA CAPTURADO OBRAS EN LA MIDS POR QUE NO SE HAN PRIORIZADO OBRAS PARA ESTE RUBRO</t>
  </si>
  <si>
    <t>NO SE HA CAPTURADO OBRAS EN LA MIDS POR QUE SE ESTAVAN VALIDANDO LOS PROYECTOS PARA ESTE RUBRO</t>
  </si>
  <si>
    <t>MENOR DEMANDA DE BIENES Y SERVICIOS</t>
  </si>
  <si>
    <t>META ALCANZADA</t>
  </si>
  <si>
    <t>MUNICIPIO DE TLANEPANTLA</t>
  </si>
  <si>
    <t>NO SE HAN CAPTURADO PROYECTOS EN LA MIDS</t>
  </si>
  <si>
    <t>menor recaaudacion de ingresos</t>
  </si>
  <si>
    <t>meta alcanzada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</si>
</sst>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4" fontId="0" fillId="0" borderId="0" xfId="0" applyNumberFormat="1"/>
    <xf numFmtId="0" fontId="4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4" fontId="0" fillId="0" borderId="1" xfId="0" applyNumberFormat="1" applyBorder="1" applyAlignment="1">
      <alignment horizontal="left"/>
    </xf>
    <xf numFmtId="0" fontId="5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4" fontId="1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4" fontId="5" fillId="5" borderId="1" xfId="0" applyNumberFormat="1" applyFont="1" applyFill="1" applyBorder="1" applyAlignment="1">
      <alignment horizontal="left" vertical="center" wrapText="1"/>
    </xf>
    <xf numFmtId="4" fontId="0" fillId="5" borderId="1" xfId="0" applyNumberFormat="1" applyFill="1" applyBorder="1" applyAlignment="1">
      <alignment horizontal="left" vertical="center" wrapText="1"/>
    </xf>
    <xf numFmtId="4" fontId="7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4" fontId="1" fillId="3" borderId="3" xfId="0" applyNumberFormat="1" applyFont="1" applyFill="1" applyBorder="1" applyAlignment="1">
      <alignment horizontal="center" vertical="center" wrapText="1"/>
    </xf>
    <xf numFmtId="4" fontId="1" fillId="3" borderId="2" xfId="0" applyNumberFormat="1" applyFont="1" applyFill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1068917</xdr:colOff>
      <xdr:row>2</xdr:row>
      <xdr:rowOff>226040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09" b="27901"/>
        <a:stretch/>
      </xdr:blipFill>
      <xdr:spPr>
        <a:xfrm>
          <a:off x="361950" y="0"/>
          <a:ext cx="1068917" cy="6070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1068917</xdr:colOff>
      <xdr:row>2</xdr:row>
      <xdr:rowOff>226040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09" b="27901"/>
        <a:stretch/>
      </xdr:blipFill>
      <xdr:spPr>
        <a:xfrm>
          <a:off x="359833" y="0"/>
          <a:ext cx="1068917" cy="607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7"/>
  <sheetViews>
    <sheetView tabSelected="1" view="pageBreakPreview" zoomScaleNormal="51" zoomScaleSheetLayoutView="100" workbookViewId="0">
      <selection activeCell="J16" sqref="J16"/>
    </sheetView>
  </sheetViews>
  <sheetFormatPr baseColWidth="10" defaultColWidth="11.5703125" defaultRowHeight="15"/>
  <cols>
    <col min="1" max="1" width="5.42578125" customWidth="1"/>
    <col min="2" max="2" width="23.85546875" customWidth="1"/>
    <col min="3" max="3" width="21.5703125" customWidth="1"/>
    <col min="4" max="4" width="15.5703125" customWidth="1"/>
    <col min="5" max="5" width="13.7109375" customWidth="1"/>
    <col min="6" max="6" width="14.42578125" customWidth="1"/>
    <col min="7" max="7" width="16.5703125" style="6" customWidth="1"/>
    <col min="8" max="8" width="11.28515625" customWidth="1"/>
    <col min="9" max="9" width="13.28515625" customWidth="1"/>
    <col min="10" max="10" width="31.85546875" customWidth="1"/>
  </cols>
  <sheetData>
    <row r="1" spans="2:10">
      <c r="B1" s="28" t="s">
        <v>34</v>
      </c>
      <c r="C1" s="28"/>
      <c r="D1" s="28"/>
      <c r="E1" s="28"/>
      <c r="F1" s="28"/>
      <c r="G1" s="28"/>
      <c r="H1" s="28"/>
      <c r="I1" s="28"/>
      <c r="J1" s="28"/>
    </row>
    <row r="2" spans="2:10">
      <c r="B2" s="28" t="s">
        <v>20</v>
      </c>
      <c r="C2" s="28"/>
      <c r="D2" s="28"/>
      <c r="E2" s="28"/>
      <c r="F2" s="28"/>
      <c r="G2" s="28"/>
      <c r="H2" s="28"/>
      <c r="I2" s="28"/>
      <c r="J2" s="28"/>
    </row>
    <row r="3" spans="2:10" ht="18.75">
      <c r="B3" s="27" t="s">
        <v>32</v>
      </c>
      <c r="C3" s="27"/>
      <c r="D3" s="27"/>
      <c r="E3" s="27"/>
      <c r="F3" s="27"/>
      <c r="G3" s="27"/>
      <c r="H3" s="27"/>
      <c r="I3" s="27"/>
      <c r="J3" s="27"/>
    </row>
    <row r="4" spans="2:10" ht="15" customHeight="1">
      <c r="B4" s="22" t="s">
        <v>33</v>
      </c>
      <c r="C4" s="23"/>
      <c r="D4" s="23"/>
      <c r="E4" s="23"/>
      <c r="F4" s="23"/>
      <c r="G4" s="23"/>
      <c r="H4" s="23"/>
      <c r="I4" s="23"/>
      <c r="J4" s="24"/>
    </row>
    <row r="5" spans="2:10" ht="15.75">
      <c r="B5" s="30" t="s">
        <v>11</v>
      </c>
      <c r="C5" s="31"/>
      <c r="D5" s="31"/>
      <c r="E5" s="31"/>
      <c r="F5" s="31"/>
      <c r="G5" s="31"/>
      <c r="H5" s="31"/>
      <c r="I5" s="31"/>
      <c r="J5" s="31"/>
    </row>
    <row r="6" spans="2:10">
      <c r="B6" s="25" t="s">
        <v>12</v>
      </c>
      <c r="C6" s="25" t="s">
        <v>0</v>
      </c>
      <c r="D6" s="22" t="s">
        <v>18</v>
      </c>
      <c r="E6" s="23"/>
      <c r="F6" s="24"/>
      <c r="G6" s="22" t="s">
        <v>19</v>
      </c>
      <c r="H6" s="23"/>
      <c r="I6" s="24"/>
      <c r="J6" s="2" t="s">
        <v>3</v>
      </c>
    </row>
    <row r="7" spans="2:10">
      <c r="B7" s="26"/>
      <c r="C7" s="26"/>
      <c r="D7" s="2" t="s">
        <v>1</v>
      </c>
      <c r="E7" s="2" t="s">
        <v>8</v>
      </c>
      <c r="F7" s="2" t="s">
        <v>9</v>
      </c>
      <c r="G7" s="13" t="s">
        <v>2</v>
      </c>
      <c r="H7" s="2" t="s">
        <v>8</v>
      </c>
      <c r="I7" s="2" t="s">
        <v>9</v>
      </c>
      <c r="J7" s="2"/>
    </row>
    <row r="8" spans="2:10" ht="33.75" customHeight="1">
      <c r="B8" s="25" t="s">
        <v>17</v>
      </c>
      <c r="C8" s="3" t="s">
        <v>4</v>
      </c>
      <c r="D8" s="15" t="str">
        <f>IFERROR(((E8/F8)*100),"")</f>
        <v/>
      </c>
      <c r="E8" s="4">
        <v>0</v>
      </c>
      <c r="F8" s="17">
        <v>0</v>
      </c>
      <c r="G8" s="15" t="str">
        <f>IFERROR(((H8/I8)*100),"")</f>
        <v/>
      </c>
      <c r="H8" s="4">
        <v>0</v>
      </c>
      <c r="I8" s="17">
        <v>0</v>
      </c>
      <c r="J8" s="7" t="s">
        <v>35</v>
      </c>
    </row>
    <row r="9" spans="2:10" ht="33.75" customHeight="1">
      <c r="B9" s="29"/>
      <c r="C9" s="3" t="s">
        <v>10</v>
      </c>
      <c r="D9" s="15">
        <f t="shared" ref="D9:D11" si="0">IFERROR(((E9/F9)*100),"")</f>
        <v>0</v>
      </c>
      <c r="E9" s="4">
        <v>0</v>
      </c>
      <c r="F9" s="17">
        <v>1</v>
      </c>
      <c r="G9" s="15" t="str">
        <f>IFERROR(((H9/I9)*100),"")</f>
        <v/>
      </c>
      <c r="H9" s="4">
        <v>0</v>
      </c>
      <c r="I9" s="17">
        <v>0</v>
      </c>
      <c r="J9" s="7" t="s">
        <v>40</v>
      </c>
    </row>
    <row r="10" spans="2:10" ht="33.75" customHeight="1">
      <c r="B10" s="29"/>
      <c r="C10" s="3" t="s">
        <v>5</v>
      </c>
      <c r="D10" s="15">
        <f t="shared" si="0"/>
        <v>0</v>
      </c>
      <c r="E10" s="4">
        <v>0</v>
      </c>
      <c r="F10" s="17">
        <v>3</v>
      </c>
      <c r="G10" s="15" t="str">
        <f t="shared" ref="G10:G11" si="1">IFERROR(((H10/I10)*100),"")</f>
        <v/>
      </c>
      <c r="H10" s="4"/>
      <c r="I10" s="17"/>
      <c r="J10" s="7"/>
    </row>
    <row r="11" spans="2:10" ht="33.75" customHeight="1">
      <c r="B11" s="26"/>
      <c r="C11" s="3" t="s">
        <v>6</v>
      </c>
      <c r="D11" s="15">
        <f t="shared" si="0"/>
        <v>0</v>
      </c>
      <c r="E11" s="4">
        <v>0</v>
      </c>
      <c r="F11" s="17">
        <v>9</v>
      </c>
      <c r="G11" s="15" t="str">
        <f t="shared" si="1"/>
        <v/>
      </c>
      <c r="H11" s="4"/>
      <c r="I11" s="17"/>
      <c r="J11" s="14"/>
    </row>
    <row r="12" spans="2:10" ht="15.75">
      <c r="B12" s="32" t="s">
        <v>13</v>
      </c>
      <c r="C12" s="33"/>
      <c r="D12" s="33"/>
      <c r="E12" s="33"/>
      <c r="F12" s="33"/>
      <c r="G12" s="33"/>
      <c r="H12" s="33"/>
      <c r="I12" s="33"/>
      <c r="J12" s="33"/>
    </row>
    <row r="13" spans="2:10">
      <c r="B13" s="25" t="s">
        <v>12</v>
      </c>
      <c r="C13" s="25" t="s">
        <v>0</v>
      </c>
      <c r="D13" s="22" t="s">
        <v>18</v>
      </c>
      <c r="E13" s="23"/>
      <c r="F13" s="24"/>
      <c r="G13" s="22" t="s">
        <v>19</v>
      </c>
      <c r="H13" s="23"/>
      <c r="I13" s="24"/>
      <c r="J13" s="2" t="s">
        <v>3</v>
      </c>
    </row>
    <row r="14" spans="2:10">
      <c r="B14" s="26"/>
      <c r="C14" s="26"/>
      <c r="D14" s="2" t="s">
        <v>1</v>
      </c>
      <c r="E14" s="2" t="s">
        <v>8</v>
      </c>
      <c r="F14" s="2" t="s">
        <v>9</v>
      </c>
      <c r="G14" s="13" t="s">
        <v>2</v>
      </c>
      <c r="H14" s="2" t="s">
        <v>8</v>
      </c>
      <c r="I14" s="2" t="s">
        <v>9</v>
      </c>
      <c r="J14" s="2"/>
    </row>
    <row r="15" spans="2:10" ht="36.75" customHeight="1">
      <c r="B15" s="25" t="s">
        <v>16</v>
      </c>
      <c r="C15" s="3" t="s">
        <v>4</v>
      </c>
      <c r="D15" s="15" t="str">
        <f>IFERROR(((E15/F15)*100),"")</f>
        <v/>
      </c>
      <c r="E15" s="4">
        <v>0</v>
      </c>
      <c r="F15" s="17">
        <v>0</v>
      </c>
      <c r="G15" s="15" t="str">
        <f>IFERROR(((H15/I15)*100),"")</f>
        <v/>
      </c>
      <c r="H15" s="4">
        <v>0</v>
      </c>
      <c r="I15" s="17">
        <v>0</v>
      </c>
      <c r="J15" s="7" t="s">
        <v>36</v>
      </c>
    </row>
    <row r="16" spans="2:10" ht="36.75" customHeight="1">
      <c r="B16" s="29"/>
      <c r="C16" s="3" t="s">
        <v>10</v>
      </c>
      <c r="D16" s="15">
        <f t="shared" ref="D16:D18" si="2">IFERROR(((E16/F16)*100),"")</f>
        <v>100</v>
      </c>
      <c r="E16" s="4">
        <v>1</v>
      </c>
      <c r="F16" s="17">
        <v>1</v>
      </c>
      <c r="G16" s="15" t="str">
        <f>IFERROR(((H16/I16)*100),"")</f>
        <v/>
      </c>
      <c r="H16" s="4">
        <v>0</v>
      </c>
      <c r="I16" s="17">
        <v>0</v>
      </c>
      <c r="J16" s="11" t="s">
        <v>40</v>
      </c>
    </row>
    <row r="17" spans="2:10" ht="36.75" customHeight="1">
      <c r="B17" s="29"/>
      <c r="C17" s="3" t="s">
        <v>5</v>
      </c>
      <c r="D17" s="15">
        <f t="shared" si="2"/>
        <v>33.333333333333329</v>
      </c>
      <c r="E17" s="4">
        <v>1</v>
      </c>
      <c r="F17" s="17">
        <v>3</v>
      </c>
      <c r="G17" s="15"/>
      <c r="H17" s="4"/>
      <c r="I17" s="17"/>
      <c r="J17" s="11"/>
    </row>
    <row r="18" spans="2:10" ht="36.75" customHeight="1">
      <c r="B18" s="26"/>
      <c r="C18" s="3" t="s">
        <v>6</v>
      </c>
      <c r="D18" s="15">
        <f t="shared" si="2"/>
        <v>33.333333333333329</v>
      </c>
      <c r="E18" s="4">
        <v>3</v>
      </c>
      <c r="F18" s="17">
        <v>9</v>
      </c>
      <c r="G18" s="15"/>
      <c r="H18" s="4"/>
      <c r="I18" s="17"/>
      <c r="J18" s="14"/>
    </row>
    <row r="19" spans="2:10" ht="15.75">
      <c r="B19" s="32" t="s">
        <v>14</v>
      </c>
      <c r="C19" s="33"/>
      <c r="D19" s="33"/>
      <c r="E19" s="33"/>
      <c r="F19" s="33"/>
      <c r="G19" s="33"/>
      <c r="H19" s="33"/>
      <c r="I19" s="33"/>
      <c r="J19" s="33"/>
    </row>
    <row r="20" spans="2:10">
      <c r="B20" s="25" t="s">
        <v>12</v>
      </c>
      <c r="C20" s="25" t="s">
        <v>0</v>
      </c>
      <c r="D20" s="22" t="s">
        <v>18</v>
      </c>
      <c r="E20" s="23"/>
      <c r="F20" s="24"/>
      <c r="G20" s="22" t="s">
        <v>19</v>
      </c>
      <c r="H20" s="23"/>
      <c r="I20" s="24"/>
      <c r="J20" s="2" t="s">
        <v>3</v>
      </c>
    </row>
    <row r="21" spans="2:10">
      <c r="B21" s="26"/>
      <c r="C21" s="26"/>
      <c r="D21" s="2" t="s">
        <v>1</v>
      </c>
      <c r="E21" s="2" t="s">
        <v>8</v>
      </c>
      <c r="F21" s="2" t="s">
        <v>9</v>
      </c>
      <c r="G21" s="13" t="s">
        <v>2</v>
      </c>
      <c r="H21" s="2" t="s">
        <v>8</v>
      </c>
      <c r="I21" s="2" t="s">
        <v>9</v>
      </c>
      <c r="J21" s="2"/>
    </row>
    <row r="22" spans="2:10" ht="36" customHeight="1">
      <c r="B22" s="25" t="s">
        <v>15</v>
      </c>
      <c r="C22" s="3" t="s">
        <v>4</v>
      </c>
      <c r="D22" s="15" t="str">
        <f>IFERROR(((E22/F22)*100),"")</f>
        <v/>
      </c>
      <c r="E22" s="4">
        <v>0</v>
      </c>
      <c r="F22" s="17">
        <f>+E8+E15+E22</f>
        <v>0</v>
      </c>
      <c r="G22" s="15" t="str">
        <f>IFERROR(((H22/I22)*100),"")</f>
        <v/>
      </c>
      <c r="H22" s="4">
        <v>0</v>
      </c>
      <c r="I22" s="17">
        <f>+H8+H15+H22</f>
        <v>0</v>
      </c>
      <c r="J22" s="7" t="s">
        <v>35</v>
      </c>
    </row>
    <row r="23" spans="2:10" ht="36" customHeight="1">
      <c r="B23" s="29"/>
      <c r="C23" s="3" t="s">
        <v>10</v>
      </c>
      <c r="D23" s="15">
        <f t="shared" ref="D23:D25" si="3">IFERROR(((E23/F23)*100),"")</f>
        <v>0</v>
      </c>
      <c r="E23" s="4">
        <v>0</v>
      </c>
      <c r="F23" s="17">
        <v>1</v>
      </c>
      <c r="G23" s="15" t="str">
        <f>IFERROR(((H23/I23)*100),"")</f>
        <v/>
      </c>
      <c r="H23" s="4">
        <v>0</v>
      </c>
      <c r="I23" s="17">
        <v>0</v>
      </c>
      <c r="J23" s="11" t="s">
        <v>40</v>
      </c>
    </row>
    <row r="24" spans="2:10" ht="36" customHeight="1">
      <c r="B24" s="29"/>
      <c r="C24" s="3" t="s">
        <v>5</v>
      </c>
      <c r="D24" s="15">
        <f t="shared" si="3"/>
        <v>66.666666666666657</v>
      </c>
      <c r="E24" s="4">
        <v>2</v>
      </c>
      <c r="F24" s="17">
        <v>3</v>
      </c>
      <c r="G24" s="15"/>
      <c r="H24" s="4"/>
      <c r="I24" s="17"/>
      <c r="J24" s="11"/>
    </row>
    <row r="25" spans="2:10" ht="36" customHeight="1">
      <c r="B25" s="26"/>
      <c r="C25" s="3" t="s">
        <v>6</v>
      </c>
      <c r="D25" s="15">
        <f t="shared" si="3"/>
        <v>66.666666666666657</v>
      </c>
      <c r="E25" s="4">
        <v>6</v>
      </c>
      <c r="F25" s="17">
        <v>9</v>
      </c>
      <c r="G25" s="15"/>
      <c r="H25" s="4"/>
      <c r="I25" s="17"/>
      <c r="J25" s="14"/>
    </row>
    <row r="27" spans="2:10">
      <c r="D27" s="6"/>
    </row>
  </sheetData>
  <mergeCells count="22">
    <mergeCell ref="B3:J3"/>
    <mergeCell ref="B2:J2"/>
    <mergeCell ref="B1:J1"/>
    <mergeCell ref="B22:B25"/>
    <mergeCell ref="B5:J5"/>
    <mergeCell ref="B4:J4"/>
    <mergeCell ref="B12:J12"/>
    <mergeCell ref="B19:J19"/>
    <mergeCell ref="B8:B11"/>
    <mergeCell ref="B15:B18"/>
    <mergeCell ref="B6:B7"/>
    <mergeCell ref="C6:C7"/>
    <mergeCell ref="D6:F6"/>
    <mergeCell ref="G6:I6"/>
    <mergeCell ref="B13:B14"/>
    <mergeCell ref="C13:C14"/>
    <mergeCell ref="D13:F13"/>
    <mergeCell ref="G13:I13"/>
    <mergeCell ref="B20:B21"/>
    <mergeCell ref="C20:C21"/>
    <mergeCell ref="D20:F20"/>
    <mergeCell ref="G20:I20"/>
  </mergeCells>
  <pageMargins left="0.39370078740157483" right="0" top="0.74803149606299213" bottom="0.74803149606299213" header="0.31496062992125984" footer="0.31496062992125984"/>
  <pageSetup scale="8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31"/>
  <sheetViews>
    <sheetView view="pageBreakPreview" zoomScale="90" zoomScaleNormal="90" zoomScaleSheetLayoutView="90" workbookViewId="0">
      <selection activeCell="J20" sqref="J20"/>
    </sheetView>
  </sheetViews>
  <sheetFormatPr baseColWidth="10" defaultColWidth="11.5703125" defaultRowHeight="15"/>
  <cols>
    <col min="1" max="1" width="5.42578125" customWidth="1"/>
    <col min="2" max="2" width="28.85546875" customWidth="1"/>
    <col min="3" max="3" width="15" customWidth="1"/>
    <col min="4" max="9" width="15.7109375" style="6" customWidth="1"/>
    <col min="10" max="10" width="25.5703125" customWidth="1"/>
    <col min="11" max="11" width="22" customWidth="1"/>
  </cols>
  <sheetData>
    <row r="1" spans="2:10">
      <c r="B1" s="28" t="s">
        <v>39</v>
      </c>
      <c r="C1" s="28"/>
      <c r="D1" s="28"/>
      <c r="E1" s="28"/>
      <c r="F1" s="28"/>
      <c r="G1" s="28"/>
      <c r="H1" s="28"/>
      <c r="I1" s="28"/>
      <c r="J1" s="28"/>
    </row>
    <row r="2" spans="2:10">
      <c r="B2" s="28" t="s">
        <v>20</v>
      </c>
      <c r="C2" s="28"/>
      <c r="D2" s="28"/>
      <c r="E2" s="28"/>
      <c r="F2" s="28"/>
      <c r="G2" s="28"/>
      <c r="H2" s="28"/>
      <c r="I2" s="28"/>
      <c r="J2" s="28"/>
    </row>
    <row r="3" spans="2:10" ht="18.75">
      <c r="B3" s="27" t="s">
        <v>32</v>
      </c>
      <c r="C3" s="27"/>
      <c r="D3" s="27"/>
      <c r="E3" s="27"/>
      <c r="F3" s="27"/>
      <c r="G3" s="27"/>
      <c r="H3" s="27"/>
      <c r="I3" s="27"/>
      <c r="J3" s="27"/>
    </row>
    <row r="4" spans="2:10">
      <c r="B4" s="37" t="s">
        <v>7</v>
      </c>
      <c r="C4" s="38"/>
      <c r="D4" s="38"/>
      <c r="E4" s="38"/>
      <c r="F4" s="38"/>
      <c r="G4" s="38"/>
      <c r="H4" s="38"/>
      <c r="I4" s="38"/>
      <c r="J4" s="39"/>
    </row>
    <row r="5" spans="2:10" ht="15.75">
      <c r="B5" s="40" t="s">
        <v>23</v>
      </c>
      <c r="C5" s="41"/>
      <c r="D5" s="41"/>
      <c r="E5" s="41"/>
      <c r="F5" s="41"/>
      <c r="G5" s="41"/>
      <c r="H5" s="41"/>
      <c r="I5" s="41"/>
      <c r="J5" s="42"/>
    </row>
    <row r="6" spans="2:10">
      <c r="B6" s="25" t="s">
        <v>12</v>
      </c>
      <c r="C6" s="25" t="s">
        <v>0</v>
      </c>
      <c r="D6" s="34" t="s">
        <v>18</v>
      </c>
      <c r="E6" s="35"/>
      <c r="F6" s="36"/>
      <c r="G6" s="34" t="s">
        <v>19</v>
      </c>
      <c r="H6" s="35"/>
      <c r="I6" s="36"/>
      <c r="J6" s="2" t="s">
        <v>3</v>
      </c>
    </row>
    <row r="7" spans="2:10">
      <c r="B7" s="26"/>
      <c r="C7" s="26"/>
      <c r="D7" s="13" t="s">
        <v>1</v>
      </c>
      <c r="E7" s="13" t="s">
        <v>8</v>
      </c>
      <c r="F7" s="13" t="s">
        <v>9</v>
      </c>
      <c r="G7" s="13" t="s">
        <v>2</v>
      </c>
      <c r="H7" s="13" t="s">
        <v>8</v>
      </c>
      <c r="I7" s="13" t="s">
        <v>9</v>
      </c>
      <c r="J7" s="2"/>
    </row>
    <row r="8" spans="2:10" ht="39" customHeight="1">
      <c r="B8" s="25" t="s">
        <v>24</v>
      </c>
      <c r="C8" s="3" t="s">
        <v>4</v>
      </c>
      <c r="D8" s="16">
        <f>IFERROR(((E8/F8)*100),"")</f>
        <v>16.666666527340325</v>
      </c>
      <c r="E8" s="8">
        <v>797488.16</v>
      </c>
      <c r="F8" s="8">
        <v>4784929</v>
      </c>
      <c r="G8" s="16">
        <f>IFERROR(((H8/I8)*100),"")</f>
        <v>16.666666527340325</v>
      </c>
      <c r="H8" s="8">
        <v>797488.16</v>
      </c>
      <c r="I8" s="8">
        <v>4784929</v>
      </c>
      <c r="J8" s="7" t="s">
        <v>38</v>
      </c>
    </row>
    <row r="9" spans="2:10" ht="34.5" customHeight="1">
      <c r="B9" s="29"/>
      <c r="C9" s="3" t="s">
        <v>10</v>
      </c>
      <c r="D9" s="16">
        <f t="shared" ref="D9:D11" si="0">IFERROR(((E9/F9)*100),"")</f>
        <v>41.666666527340318</v>
      </c>
      <c r="E9" s="8">
        <v>1993720.41</v>
      </c>
      <c r="F9" s="8">
        <v>4784929</v>
      </c>
      <c r="G9" s="16">
        <f>IFERROR(((H9/I9)*100),"")</f>
        <v>41.666666527340318</v>
      </c>
      <c r="H9" s="8">
        <v>1993720.41</v>
      </c>
      <c r="I9" s="8">
        <v>4784929</v>
      </c>
      <c r="J9" s="1" t="s">
        <v>42</v>
      </c>
    </row>
    <row r="10" spans="2:10" ht="34.5" customHeight="1">
      <c r="B10" s="29"/>
      <c r="C10" s="3" t="s">
        <v>5</v>
      </c>
      <c r="D10" s="16">
        <f t="shared" si="0"/>
        <v>66.666666527340325</v>
      </c>
      <c r="E10" s="8">
        <v>3189952.66</v>
      </c>
      <c r="F10" s="8">
        <v>4784929</v>
      </c>
      <c r="G10" s="16" t="str">
        <f>IFERROR(((H10/I10)*100),"")</f>
        <v/>
      </c>
      <c r="H10" s="8"/>
      <c r="I10" s="8"/>
      <c r="J10" s="9"/>
    </row>
    <row r="11" spans="2:10" ht="38.25" customHeight="1">
      <c r="B11" s="26"/>
      <c r="C11" s="3" t="s">
        <v>6</v>
      </c>
      <c r="D11" s="16">
        <f t="shared" si="0"/>
        <v>100</v>
      </c>
      <c r="E11" s="8">
        <v>4784929</v>
      </c>
      <c r="F11" s="8">
        <v>4784929</v>
      </c>
      <c r="G11" s="16" t="str">
        <f t="shared" ref="G11" si="1">IFERROR(((H11/I11)*100),"")</f>
        <v/>
      </c>
      <c r="H11" s="8"/>
      <c r="I11" s="8"/>
      <c r="J11" s="9"/>
    </row>
    <row r="12" spans="2:10" ht="15.75">
      <c r="B12" s="40" t="s">
        <v>31</v>
      </c>
      <c r="C12" s="41"/>
      <c r="D12" s="41"/>
      <c r="E12" s="41"/>
      <c r="F12" s="41"/>
      <c r="G12" s="41"/>
      <c r="H12" s="41"/>
      <c r="I12" s="41"/>
      <c r="J12" s="42"/>
    </row>
    <row r="13" spans="2:10">
      <c r="B13" s="25" t="s">
        <v>12</v>
      </c>
      <c r="C13" s="25" t="s">
        <v>0</v>
      </c>
      <c r="D13" s="34" t="s">
        <v>18</v>
      </c>
      <c r="E13" s="35"/>
      <c r="F13" s="36"/>
      <c r="G13" s="34" t="s">
        <v>19</v>
      </c>
      <c r="H13" s="35"/>
      <c r="I13" s="36"/>
      <c r="J13" s="2" t="s">
        <v>3</v>
      </c>
    </row>
    <row r="14" spans="2:10">
      <c r="B14" s="26"/>
      <c r="C14" s="26"/>
      <c r="D14" s="13" t="s">
        <v>1</v>
      </c>
      <c r="E14" s="13" t="s">
        <v>8</v>
      </c>
      <c r="F14" s="13" t="s">
        <v>9</v>
      </c>
      <c r="G14" s="13" t="s">
        <v>2</v>
      </c>
      <c r="H14" s="13" t="s">
        <v>8</v>
      </c>
      <c r="I14" s="13" t="s">
        <v>9</v>
      </c>
      <c r="J14" s="2"/>
    </row>
    <row r="15" spans="2:10" ht="120">
      <c r="B15" s="5" t="s">
        <v>25</v>
      </c>
      <c r="C15" s="3" t="s">
        <v>6</v>
      </c>
      <c r="D15" s="16">
        <f>IFERROR(((E15/F15)*100),"")</f>
        <v>100</v>
      </c>
      <c r="E15" s="8">
        <v>4784929</v>
      </c>
      <c r="F15" s="8">
        <v>4784929</v>
      </c>
      <c r="G15" s="16" t="str">
        <f>IFERROR(((H15/I15)*100),"")</f>
        <v/>
      </c>
      <c r="H15" s="8"/>
      <c r="I15" s="8"/>
      <c r="J15" s="9"/>
    </row>
    <row r="16" spans="2:10" ht="15.75">
      <c r="B16" s="40" t="s">
        <v>27</v>
      </c>
      <c r="C16" s="41"/>
      <c r="D16" s="41"/>
      <c r="E16" s="41"/>
      <c r="F16" s="41"/>
      <c r="G16" s="41"/>
      <c r="H16" s="41"/>
      <c r="I16" s="41"/>
      <c r="J16" s="42"/>
    </row>
    <row r="17" spans="2:11">
      <c r="B17" s="25" t="s">
        <v>12</v>
      </c>
      <c r="C17" s="25" t="s">
        <v>0</v>
      </c>
      <c r="D17" s="34" t="s">
        <v>18</v>
      </c>
      <c r="E17" s="35"/>
      <c r="F17" s="36"/>
      <c r="G17" s="34" t="s">
        <v>19</v>
      </c>
      <c r="H17" s="35"/>
      <c r="I17" s="36"/>
      <c r="J17" s="2" t="s">
        <v>3</v>
      </c>
    </row>
    <row r="18" spans="2:11">
      <c r="B18" s="26"/>
      <c r="C18" s="26"/>
      <c r="D18" s="13" t="s">
        <v>1</v>
      </c>
      <c r="E18" s="13" t="s">
        <v>8</v>
      </c>
      <c r="F18" s="13" t="s">
        <v>9</v>
      </c>
      <c r="G18" s="13" t="s">
        <v>2</v>
      </c>
      <c r="H18" s="13" t="s">
        <v>8</v>
      </c>
      <c r="I18" s="13" t="s">
        <v>9</v>
      </c>
      <c r="J18" s="2"/>
    </row>
    <row r="19" spans="2:11" ht="37.5" customHeight="1">
      <c r="B19" s="25" t="s">
        <v>28</v>
      </c>
      <c r="C19" s="3" t="s">
        <v>4</v>
      </c>
      <c r="D19" s="16">
        <f>IFERROR(((E19/F19)*100),"")</f>
        <v>16.666666527340325</v>
      </c>
      <c r="E19" s="8">
        <v>797488.16</v>
      </c>
      <c r="F19" s="8">
        <v>4784929</v>
      </c>
      <c r="G19" s="16">
        <f>IFERROR(((H19/I19)*100),"")</f>
        <v>2.822236233808276</v>
      </c>
      <c r="H19" s="8">
        <v>135042</v>
      </c>
      <c r="I19" s="8">
        <v>4784929</v>
      </c>
      <c r="J19" s="7" t="s">
        <v>37</v>
      </c>
    </row>
    <row r="20" spans="2:11" ht="35.25" customHeight="1">
      <c r="B20" s="29"/>
      <c r="C20" s="3" t="s">
        <v>10</v>
      </c>
      <c r="D20" s="16">
        <f t="shared" ref="D20:D22" si="2">IFERROR(((E20/F20)*100),"")</f>
        <v>41.666666527340318</v>
      </c>
      <c r="E20" s="8">
        <v>1993720.41</v>
      </c>
      <c r="F20" s="8">
        <v>4784929</v>
      </c>
      <c r="G20" s="16">
        <f t="shared" ref="G20" si="3">IFERROR(((H20/I20)*100),"")</f>
        <v>32.560347708398602</v>
      </c>
      <c r="H20" s="8">
        <v>1557989.52</v>
      </c>
      <c r="I20" s="8">
        <v>4784929</v>
      </c>
      <c r="J20" s="21" t="s">
        <v>37</v>
      </c>
    </row>
    <row r="21" spans="2:11" ht="35.25" customHeight="1">
      <c r="B21" s="29"/>
      <c r="C21" s="3" t="s">
        <v>5</v>
      </c>
      <c r="D21" s="16">
        <f t="shared" si="2"/>
        <v>66.666666527340325</v>
      </c>
      <c r="E21" s="8">
        <v>3189952.66</v>
      </c>
      <c r="F21" s="8">
        <v>4784929</v>
      </c>
      <c r="G21" s="16" t="str">
        <f t="shared" ref="G21" si="4">IFERROR(((H21/I21)*100),"")</f>
        <v/>
      </c>
      <c r="H21" s="8"/>
      <c r="I21" s="8"/>
      <c r="J21" s="9"/>
    </row>
    <row r="22" spans="2:11" ht="37.5" customHeight="1">
      <c r="B22" s="26"/>
      <c r="C22" s="3" t="s">
        <v>6</v>
      </c>
      <c r="D22" s="16">
        <f t="shared" si="2"/>
        <v>100</v>
      </c>
      <c r="E22" s="8">
        <v>4784929</v>
      </c>
      <c r="F22" s="8">
        <v>4784929</v>
      </c>
      <c r="G22" s="16" t="str">
        <f t="shared" ref="G22" si="5">IFERROR(((H22/I22)*100),"")</f>
        <v/>
      </c>
      <c r="H22" s="8"/>
      <c r="I22" s="8"/>
      <c r="J22" s="9"/>
    </row>
    <row r="23" spans="2:11" ht="15.75">
      <c r="B23" s="40" t="s">
        <v>29</v>
      </c>
      <c r="C23" s="41"/>
      <c r="D23" s="41"/>
      <c r="E23" s="41"/>
      <c r="F23" s="41"/>
      <c r="G23" s="41"/>
      <c r="H23" s="41"/>
      <c r="I23" s="41"/>
      <c r="J23" s="42"/>
    </row>
    <row r="24" spans="2:11">
      <c r="B24" s="25" t="s">
        <v>12</v>
      </c>
      <c r="C24" s="25" t="s">
        <v>0</v>
      </c>
      <c r="D24" s="34" t="s">
        <v>18</v>
      </c>
      <c r="E24" s="35"/>
      <c r="F24" s="36"/>
      <c r="G24" s="34" t="s">
        <v>19</v>
      </c>
      <c r="H24" s="35"/>
      <c r="I24" s="36"/>
      <c r="J24" s="2" t="s">
        <v>3</v>
      </c>
    </row>
    <row r="25" spans="2:11">
      <c r="B25" s="26"/>
      <c r="C25" s="26"/>
      <c r="D25" s="13" t="s">
        <v>1</v>
      </c>
      <c r="E25" s="13" t="s">
        <v>8</v>
      </c>
      <c r="F25" s="13" t="s">
        <v>9</v>
      </c>
      <c r="G25" s="13" t="s">
        <v>2</v>
      </c>
      <c r="H25" s="13" t="s">
        <v>8</v>
      </c>
      <c r="I25" s="13" t="s">
        <v>9</v>
      </c>
      <c r="J25" s="2"/>
    </row>
    <row r="26" spans="2:11" ht="59.25" customHeight="1">
      <c r="B26" s="25" t="s">
        <v>26</v>
      </c>
      <c r="C26" s="3" t="s">
        <v>10</v>
      </c>
      <c r="D26" s="16">
        <f>IFERROR(((E26/F26)),"")</f>
        <v>9.2279228244921381</v>
      </c>
      <c r="E26" s="8">
        <v>1993720.41</v>
      </c>
      <c r="F26" s="8">
        <v>216053</v>
      </c>
      <c r="G26" s="16">
        <f>IFERROR(((H26/I26)),"")</f>
        <v>9.9686020499999994</v>
      </c>
      <c r="H26" s="8">
        <v>1993720.41</v>
      </c>
      <c r="I26" s="8">
        <v>200000</v>
      </c>
      <c r="J26" s="18" t="s">
        <v>41</v>
      </c>
      <c r="K26" s="12"/>
    </row>
    <row r="27" spans="2:11" ht="48.75" customHeight="1">
      <c r="B27" s="26"/>
      <c r="C27" s="3" t="s">
        <v>6</v>
      </c>
      <c r="D27" s="16">
        <f>IFERROR(((E27/F27)),"")</f>
        <v>13.194140666792407</v>
      </c>
      <c r="E27" s="8">
        <v>4784929</v>
      </c>
      <c r="F27" s="8">
        <v>362655.6</v>
      </c>
      <c r="G27" s="16" t="str">
        <f>IFERROR(((H27/I27)),"")</f>
        <v/>
      </c>
      <c r="H27" s="8"/>
      <c r="I27" s="8"/>
      <c r="J27" s="19"/>
    </row>
    <row r="28" spans="2:11" ht="15.75">
      <c r="B28" s="40" t="s">
        <v>21</v>
      </c>
      <c r="C28" s="41"/>
      <c r="D28" s="41"/>
      <c r="E28" s="41"/>
      <c r="F28" s="41"/>
      <c r="G28" s="41"/>
      <c r="H28" s="41"/>
      <c r="I28" s="41"/>
      <c r="J28" s="42"/>
    </row>
    <row r="29" spans="2:11">
      <c r="B29" s="25" t="s">
        <v>12</v>
      </c>
      <c r="C29" s="25" t="s">
        <v>0</v>
      </c>
      <c r="D29" s="34" t="s">
        <v>18</v>
      </c>
      <c r="E29" s="35"/>
      <c r="F29" s="36"/>
      <c r="G29" s="34" t="s">
        <v>19</v>
      </c>
      <c r="H29" s="35"/>
      <c r="I29" s="36"/>
      <c r="J29" s="2" t="s">
        <v>3</v>
      </c>
    </row>
    <row r="30" spans="2:11">
      <c r="B30" s="26"/>
      <c r="C30" s="26"/>
      <c r="D30" s="13" t="s">
        <v>1</v>
      </c>
      <c r="E30" s="13" t="s">
        <v>8</v>
      </c>
      <c r="F30" s="13" t="s">
        <v>9</v>
      </c>
      <c r="G30" s="13" t="s">
        <v>2</v>
      </c>
      <c r="H30" s="13" t="s">
        <v>8</v>
      </c>
      <c r="I30" s="13" t="s">
        <v>9</v>
      </c>
      <c r="J30" s="2"/>
    </row>
    <row r="31" spans="2:11" ht="134.25" customHeight="1">
      <c r="B31" s="5" t="s">
        <v>30</v>
      </c>
      <c r="C31" s="3" t="s">
        <v>22</v>
      </c>
      <c r="D31" s="16">
        <f>IFERROR(((E31/(F31-1)-1)*100),"")</f>
        <v>1.1781459251927417</v>
      </c>
      <c r="E31" s="20">
        <v>11000000</v>
      </c>
      <c r="F31" s="20">
        <v>10871914</v>
      </c>
      <c r="G31" s="16">
        <f>IFERROR(((H31/(I31-1)-1)*100),"")</f>
        <v>-100</v>
      </c>
      <c r="H31" s="8"/>
      <c r="I31" s="8"/>
      <c r="J31" s="10"/>
    </row>
  </sheetData>
  <mergeCells count="32">
    <mergeCell ref="B28:J28"/>
    <mergeCell ref="B29:B30"/>
    <mergeCell ref="C29:C30"/>
    <mergeCell ref="D29:F29"/>
    <mergeCell ref="G29:I29"/>
    <mergeCell ref="B26:B27"/>
    <mergeCell ref="B13:B14"/>
    <mergeCell ref="B19:B22"/>
    <mergeCell ref="B1:J1"/>
    <mergeCell ref="B2:J2"/>
    <mergeCell ref="B3:J3"/>
    <mergeCell ref="B4:J4"/>
    <mergeCell ref="B23:J23"/>
    <mergeCell ref="B8:B11"/>
    <mergeCell ref="B12:J12"/>
    <mergeCell ref="B16:J16"/>
    <mergeCell ref="B5:J5"/>
    <mergeCell ref="B6:B7"/>
    <mergeCell ref="C6:C7"/>
    <mergeCell ref="D6:F6"/>
    <mergeCell ref="G6:I6"/>
    <mergeCell ref="B24:B25"/>
    <mergeCell ref="C24:C25"/>
    <mergeCell ref="D24:F24"/>
    <mergeCell ref="G24:I24"/>
    <mergeCell ref="C13:C14"/>
    <mergeCell ref="D13:F13"/>
    <mergeCell ref="G13:I13"/>
    <mergeCell ref="B17:B18"/>
    <mergeCell ref="C17:C18"/>
    <mergeCell ref="D17:F17"/>
    <mergeCell ref="G17:I17"/>
  </mergeCells>
  <printOptions horizontalCentered="1"/>
  <pageMargins left="0.19685039370078741" right="0" top="0.39370078740157483" bottom="0.3937007874015748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FAISMUN</vt:lpstr>
      <vt:lpstr>FORTAMUN</vt:lpstr>
      <vt:lpstr>FAISMUN!Área_de_impresión</vt:lpstr>
      <vt:lpstr>FORTAMUN!Área_de_impresión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</dc:creator>
  <cp:lastModifiedBy>Zbook</cp:lastModifiedBy>
  <cp:lastPrinted>2023-08-18T12:58:31Z</cp:lastPrinted>
  <dcterms:created xsi:type="dcterms:W3CDTF">2014-02-25T16:26:05Z</dcterms:created>
  <dcterms:modified xsi:type="dcterms:W3CDTF">2024-12-31T00:20:46Z</dcterms:modified>
</cp:coreProperties>
</file>